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 Me" sheetId="1" state="visible" r:id="rId1"/>
    <sheet name="Query Bank" sheetId="2" state="visible" r:id="rId2"/>
    <sheet name="Weekly Lo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0B1F3A"/>
      <sz val="18"/>
    </font>
    <font>
      <color rgb="006E665A"/>
      <sz val="10"/>
    </font>
    <font>
      <b val="1"/>
      <color rgb="000B1F3A"/>
      <sz val="12"/>
    </font>
    <font>
      <name val="Calibri"/>
      <b val="1"/>
      <color rgb="00FFFFFF"/>
      <sz val="11"/>
    </font>
    <font>
      <i val="1"/>
      <color rgb="000B1F3A"/>
    </font>
    <font>
      <b val="1"/>
      <color rgb="00FFFFFF"/>
    </font>
    <font>
      <b val="1"/>
      <color rgb="00B45309"/>
    </font>
  </fonts>
  <fills count="3">
    <fill>
      <patternFill/>
    </fill>
    <fill>
      <patternFill patternType="gray125"/>
    </fill>
    <fill>
      <patternFill patternType="solid">
        <fgColor rgb="000B1F3A"/>
      </patternFill>
    </fill>
  </fills>
  <borders count="1">
    <border>
      <left/>
      <right/>
      <top/>
      <bottom/>
      <diagonal/>
    </border>
  </borders>
  <cellStyleXfs count="1">
    <xf numFmtId="0" fontId="0" fillId="0" borderId="0"/>
  </cellStyleXfs>
  <cellXfs count="10">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0" fillId="0" borderId="0" applyAlignment="1" pivotButton="0" quotePrefix="0" xfId="0">
      <alignment vertical="top" wrapText="1"/>
    </xf>
    <xf numFmtId="0" fontId="4" fillId="2" borderId="0" pivotButton="0" quotePrefix="0" xfId="0"/>
    <xf numFmtId="0" fontId="5" fillId="0" borderId="0" pivotButton="0" quotePrefix="0" xfId="0"/>
    <xf numFmtId="0" fontId="6" fillId="2" borderId="0" pivotButton="0" quotePrefix="0" xfId="0"/>
    <xf numFmtId="9" fontId="0" fillId="0" borderId="0" pivotButton="0" quotePrefix="0" xfId="0"/>
    <xf numFmtId="0" fontId="7" fillId="0" borderId="0" pivotButton="0" quotePrefix="0" xfId="0"/>
  </cellXfs>
  <cellStyles count="1">
    <cellStyle name="Normal" xfId="0" builtinId="0" hidden="0"/>
  </cellStyles>
  <dxfs count="4">
    <dxf>
      <font>
        <color rgb="001E6B3A"/>
      </font>
      <fill>
        <patternFill patternType="solid">
          <fgColor rgb="00D5F5E3"/>
        </patternFill>
      </fill>
    </dxf>
    <dxf>
      <font>
        <color rgb="009B2C2C"/>
      </font>
      <fill>
        <patternFill patternType="solid">
          <fgColor rgb="00FBE3E1"/>
        </patternFill>
      </fill>
    </dxf>
    <dxf>
      <font>
        <b val="1"/>
        <color rgb="00B45309"/>
      </font>
      <fill>
        <patternFill patternType="solid">
          <fgColor rgb="00FFE8B3"/>
        </patternFill>
      </fill>
    </dxf>
    <dxf>
      <font>
        <b val="1"/>
      </font>
      <fill>
        <patternFill patternType="solid">
          <fgColor rgb="00D5F5E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charts/chart1.xml><?xml version="1.0" encoding="utf-8"?>
<chartSpace xmlns:a="http://schemas.openxmlformats.org/drawingml/2006/main" xmlns="http://schemas.openxmlformats.org/drawingml/2006/chart">
  <style val="12"/>
  <chart>
    <title>
      <tx>
        <rich>
          <a:bodyPr/>
          <a:p>
            <a:pPr>
              <a:defRPr/>
            </a:pPr>
            <a:r>
              <a:t>Citation rate trend</a:t>
            </a:r>
          </a:p>
        </rich>
      </tx>
    </title>
    <plotArea>
      <lineChart>
        <grouping val="standard"/>
        <ser>
          <idx val="0"/>
          <order val="0"/>
          <tx>
            <strRef>
              <f>'Dashboard'!C16</f>
            </strRef>
          </tx>
          <spPr>
            <a:ln>
              <a:prstDash val="solid"/>
            </a:ln>
          </spPr>
          <marker>
            <symbol val="none"/>
            <spPr>
              <a:ln>
                <a:prstDash val="solid"/>
              </a:ln>
            </spPr>
          </marker>
          <cat>
            <numRef>
              <f>'Dashboard'!$A$17:$A$24</f>
            </numRef>
          </cat>
          <val>
            <numRef>
              <f>'Dashboard'!$C$17:$C$24</f>
            </numRef>
          </val>
        </ser>
        <axId val="10"/>
        <axId val="100"/>
      </line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2.xml><?xml version="1.0" encoding="utf-8"?>
<chartSpace xmlns:a="http://schemas.openxmlformats.org/drawingml/2006/main" xmlns="http://schemas.openxmlformats.org/drawingml/2006/chart">
  <style val="10"/>
  <chart>
    <title>
      <tx>
        <rich>
          <a:bodyPr/>
          <a:p>
            <a:pPr>
              <a:defRPr/>
            </a:pPr>
            <a:r>
              <a:t>Share of voice</a:t>
            </a:r>
          </a:p>
        </rich>
      </tx>
    </title>
    <plotArea>
      <barChart>
        <barDir val="col"/>
        <grouping val="clustered"/>
        <ser>
          <idx val="0"/>
          <order val="0"/>
          <spPr>
            <a:ln>
              <a:prstDash val="solid"/>
            </a:ln>
          </spPr>
          <cat>
            <numRef>
              <f>'Dashboard'!$A$27:$A$28</f>
            </numRef>
          </cat>
          <val>
            <numRef>
              <f>'Dashboard'!$B$27:$B$28</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3.xml><?xml version="1.0" encoding="utf-8"?>
<chartSpace xmlns:a="http://schemas.openxmlformats.org/drawingml/2006/main" xmlns="http://schemas.openxmlformats.org/drawingml/2006/chart">
  <chart>
    <title>
      <tx>
        <rich>
          <a:bodyPr/>
          <a:p>
            <a:pPr>
              <a:defRPr/>
            </a:pPr>
            <a:r>
              <a:t>Sentiment mix</a:t>
            </a:r>
          </a:p>
        </rich>
      </tx>
    </title>
    <plotArea>
      <pieChart>
        <varyColors val="1"/>
        <ser>
          <idx val="0"/>
          <order val="0"/>
          <spPr>
            <a:ln>
              <a:prstDash val="solid"/>
            </a:ln>
          </spPr>
          <cat>
            <numRef>
              <f>'Dashboard'!$A$37:$A$40</f>
            </numRef>
          </cat>
          <val>
            <numRef>
              <f>'Dashboard'!$B$37:$B$40</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 /><Relationship Type="http://schemas.openxmlformats.org/officeDocument/2006/relationships/chart" Target="/xl/charts/chart2.xml" Id="rId2" /><Relationship Type="http://schemas.openxmlformats.org/officeDocument/2006/relationships/chart" Target="/xl/charts/chart3.xml" Id="rId3"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5</col>
      <colOff>0</colOff>
      <row>1</row>
      <rowOff>0</rowOff>
    </from>
    <ext cx="4320000" cy="2160000"/>
    <graphicFrame>
      <nvGraphicFramePr>
        <cNvPr id="1" name="Chart 1"/>
        <cNvGraphicFramePr/>
      </nvGraphicFramePr>
      <xfrm/>
      <a:graphic>
        <a:graphicData uri="http://schemas.openxmlformats.org/drawingml/2006/chart">
          <c:chart r:id="rId1"/>
        </a:graphicData>
      </a:graphic>
    </graphicFrame>
    <clientData/>
  </oneCellAnchor>
  <oneCellAnchor>
    <from>
      <col>5</col>
      <colOff>0</colOff>
      <row>15</row>
      <rowOff>0</rowOff>
    </from>
    <ext cx="3600000" cy="2160000"/>
    <graphicFrame>
      <nvGraphicFramePr>
        <cNvPr id="2" name="Chart 2"/>
        <cNvGraphicFramePr/>
      </nvGraphicFramePr>
      <xfrm/>
      <a:graphic>
        <a:graphicData uri="http://schemas.openxmlformats.org/drawingml/2006/chart">
          <c:chart r:id="rId2"/>
        </a:graphicData>
      </a:graphic>
    </graphicFrame>
    <clientData/>
  </oneCellAnchor>
  <oneCellAnchor>
    <from>
      <col>5</col>
      <colOff>0</colOff>
      <row>29</row>
      <rowOff>0</rowOff>
    </from>
    <ext cx="3600000" cy="2160000"/>
    <graphicFrame>
      <nvGraphicFramePr>
        <cNvPr id="3" name="Chart 3"/>
        <cNvGraphicFramePr/>
      </nvGraphicFramePr>
      <xfrm/>
      <a:graphic>
        <a:graphicData uri="http://schemas.openxmlformats.org/drawingml/2006/chart">
          <c:chart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112" customWidth="1" min="1" max="1"/>
    <col width="80" customWidth="1" min="2" max="2"/>
  </cols>
  <sheetData>
    <row r="1">
      <c r="A1" s="1" t="inlineStr">
        <is>
          <t>LLM Citation Tracker — by TrustIndex AI</t>
        </is>
      </c>
    </row>
    <row r="2">
      <c r="A2" s="2" t="inlineStr">
        <is>
          <t>trustindexai.com · hello@trustindexai.com</t>
        </is>
      </c>
    </row>
    <row r="4">
      <c r="A4" s="3" t="inlineStr">
        <is>
          <t>What this is</t>
        </is>
      </c>
    </row>
    <row r="5">
      <c r="A5" s="4" t="inlineStr">
        <is>
          <t>A simple, honest way to track whether ChatGPT, Claude, Perplexity, Gemini and Google AI Overview name your business when customers ask. ~10 minutes a week, no tools required.</t>
        </is>
      </c>
    </row>
    <row r="7">
      <c r="A7" s="3" t="inlineStr">
        <is>
          <t>The five engines</t>
        </is>
      </c>
    </row>
    <row r="8">
      <c r="A8" s="5" t="inlineStr">
        <is>
          <t>Engine</t>
        </is>
      </c>
      <c r="B8" s="5" t="inlineStr">
        <is>
          <t>What to know</t>
        </is>
      </c>
    </row>
    <row r="9">
      <c r="A9" s="4" t="inlineStr">
        <is>
          <t>ChatGPT (OpenAI)</t>
        </is>
      </c>
      <c r="B9" s="4" t="inlineStr">
        <is>
          <t>Searches the live web on some queries; cites sources with links. The most-used engine.</t>
        </is>
      </c>
    </row>
    <row r="10">
      <c r="A10" s="4" t="inlineStr">
        <is>
          <t>Perplexity</t>
        </is>
      </c>
      <c r="B10" s="4" t="inlineStr">
        <is>
          <t>Every answer is retrieval-based and cites sources by default. Great for testing live citations.</t>
        </is>
      </c>
    </row>
    <row r="11">
      <c r="A11" s="4" t="inlineStr">
        <is>
          <t>Claude (Anthropic)</t>
        </is>
      </c>
      <c r="B11" s="4" t="inlineStr">
        <is>
          <t>Searches the web for queries that need current info; doesn't always search.</t>
        </is>
      </c>
    </row>
    <row r="12">
      <c r="A12" s="4" t="inlineStr">
        <is>
          <t>Gemini (Google)</t>
        </is>
      </c>
      <c r="B12" s="4" t="inlineStr">
        <is>
          <t>Powers the Gemini app; grounded in Google's index and Maps for local.</t>
        </is>
      </c>
    </row>
    <row r="13">
      <c r="A13" s="4" t="inlineStr">
        <is>
          <t>Google AI Overview</t>
        </is>
      </c>
      <c r="B13" s="4" t="inlineStr">
        <is>
          <t>The AI answer above Google results — increasingly the first thing searchers see.</t>
        </is>
      </c>
    </row>
    <row r="15">
      <c r="A15" s="3" t="inlineStr">
        <is>
          <t>Your weekly routine</t>
        </is>
      </c>
    </row>
    <row r="16">
      <c r="A16" s="4" t="inlineStr">
        <is>
          <t>1. Open a fresh / incognito browser and log out of the AI accounts (so results aren't personalized to you).</t>
        </is>
      </c>
    </row>
    <row r="17">
      <c r="A17" s="4" t="inlineStr">
        <is>
          <t>2. Run your queries from the Query Bank across the engines that matter to your audience.</t>
        </is>
      </c>
    </row>
    <row r="18">
      <c r="A18" s="4" t="inlineStr">
        <is>
          <t>3. Add one row per query-per-engine in Weekly Log.</t>
        </is>
      </c>
    </row>
    <row r="19">
      <c r="A19" s="4" t="inlineStr">
        <is>
          <t>4. Set Cited? to Y or N, then fill Position, Source URL, Sentiment, Competitor, Notes.</t>
        </is>
      </c>
    </row>
    <row r="20">
      <c r="A20" s="4" t="inlineStr">
        <is>
          <t>5. Check the Dashboard — it updates automatically.</t>
        </is>
      </c>
    </row>
    <row r="21">
      <c r="A21" s="4" t="inlineStr">
        <is>
          <t>6. Repeat the same day each week. Review the trend after 4 weeks.</t>
        </is>
      </c>
    </row>
    <row r="24">
      <c r="A24" s="3" t="inlineStr">
        <is>
          <t>How to read it</t>
        </is>
      </c>
    </row>
    <row r="25">
      <c r="A25" s="4" t="inlineStr">
        <is>
          <t>Cited? = were you named. Position = how high (1 is best; 'list' = in a list; 'none' = absent). Sentiment = how you were described (flag 'inaccurate' and fix the source). Source URL = which of your pages the engine pulled from — make more of what gets cited.</t>
        </is>
      </c>
    </row>
    <row r="27">
      <c r="A27" s="3" t="inlineStr">
        <is>
          <t>When to automate</t>
        </is>
      </c>
    </row>
    <row r="28">
      <c r="A28" s="4" t="inlineStr">
        <is>
          <t>When 10 queries isn't enough coverage, start free at trustindexai.com. TrustIndex AI monitors all five engines automatically, scores your AI visibility (TrustIndex Score), benchmarks competitors, and tells you what to publish next. Growth plan $99/mo (or $831/yr founder pricing).</t>
        </is>
      </c>
    </row>
    <row r="31">
      <c r="A31" s="6" t="inlineStr">
        <is>
          <t>Outgrown the spreadsheet? TrustIndex AI — the AI Search Trust Intelligence platform for SMBs. Start free at trustindexai.com · hello@trustindexai.com.</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33"/>
  <sheetViews>
    <sheetView showGridLines="0" workbookViewId="0">
      <pane ySplit="1" topLeftCell="A2" activePane="bottomLeft" state="frozen"/>
      <selection pane="bottomLeft" activeCell="A1" sqref="A1"/>
    </sheetView>
  </sheetViews>
  <sheetFormatPr baseColWidth="8" defaultRowHeight="15"/>
  <cols>
    <col width="22" customWidth="1" min="1" max="1"/>
    <col width="72" customWidth="1" min="2" max="2"/>
    <col width="16" customWidth="1" min="3" max="3"/>
    <col width="46" customWidth="1" min="4" max="4"/>
  </cols>
  <sheetData>
    <row r="1">
      <c r="A1" s="5" t="inlineStr">
        <is>
          <t>Vertical</t>
        </is>
      </c>
      <c r="B1" s="5" t="inlineStr">
        <is>
          <t>Query</t>
        </is>
      </c>
      <c r="C1" s="5" t="inlineStr">
        <is>
          <t>Intent</t>
        </is>
      </c>
      <c r="D1" s="5" t="inlineStr">
        <is>
          <t>Notes</t>
        </is>
      </c>
    </row>
    <row r="2">
      <c r="A2" t="inlineStr">
        <is>
          <t>Dentist</t>
        </is>
      </c>
      <c r="B2" s="4" t="inlineStr">
        <is>
          <t>Best cosmetic dentist for Invisalign in [your city]</t>
        </is>
      </c>
      <c r="C2" t="inlineStr">
        <is>
          <t>decision</t>
        </is>
      </c>
      <c r="D2" s="4" t="inlineStr">
        <is>
          <t>Local + service-specific</t>
        </is>
      </c>
    </row>
    <row r="3">
      <c r="A3" t="inlineStr">
        <is>
          <t>Dentist</t>
        </is>
      </c>
      <c r="B3" s="4" t="inlineStr">
        <is>
          <t>What should I look for when choosing a family dentist?</t>
        </is>
      </c>
      <c r="C3" t="inlineStr">
        <is>
          <t>consideration</t>
        </is>
      </c>
      <c r="D3" s="4" t="inlineStr">
        <is>
          <t>'How to choose' content wins this</t>
        </is>
      </c>
    </row>
    <row r="4">
      <c r="A4" t="inlineStr">
        <is>
          <t>Dentist</t>
        </is>
      </c>
      <c r="B4" s="4" t="inlineStr">
        <is>
          <t>Emergency dentist open on weekends near [neighborhood]</t>
        </is>
      </c>
      <c r="C4" t="inlineStr">
        <is>
          <t>decision</t>
        </is>
      </c>
      <c r="D4" s="4" t="inlineStr">
        <is>
          <t>High urgency, high intent</t>
        </is>
      </c>
    </row>
    <row r="5">
      <c r="A5" t="inlineStr">
        <is>
          <t>Accountant / Bookkeeper</t>
        </is>
      </c>
      <c r="B5" s="4" t="inlineStr">
        <is>
          <t>Best bookkeeper for a small e-commerce business</t>
        </is>
      </c>
      <c r="C5" t="inlineStr">
        <is>
          <t>discovery</t>
        </is>
      </c>
      <c r="D5" s="4" t="inlineStr">
        <is>
          <t>Niche + category</t>
        </is>
      </c>
    </row>
    <row r="6">
      <c r="A6" t="inlineStr">
        <is>
          <t>Accountant / Bookkeeper</t>
        </is>
      </c>
      <c r="B6" s="4" t="inlineStr">
        <is>
          <t>Do I need an accountant or a bookkeeper for my startup?</t>
        </is>
      </c>
      <c r="C6" t="inlineStr">
        <is>
          <t>consideration</t>
        </is>
      </c>
      <c r="D6" s="4" t="inlineStr">
        <is>
          <t>Educational, very citable</t>
        </is>
      </c>
    </row>
    <row r="7">
      <c r="A7" t="inlineStr">
        <is>
          <t>Accountant / Bookkeeper</t>
        </is>
      </c>
      <c r="B7" s="4" t="inlineStr">
        <is>
          <t>Affordable small-business tax accountant in [your city]</t>
        </is>
      </c>
      <c r="C7" t="inlineStr">
        <is>
          <t>decision</t>
        </is>
      </c>
      <c r="D7" s="4" t="inlineStr">
        <is>
          <t>Local + price intent</t>
        </is>
      </c>
    </row>
    <row r="8">
      <c r="A8" t="inlineStr">
        <is>
          <t>Law firm</t>
        </is>
      </c>
      <c r="B8" s="4" t="inlineStr">
        <is>
          <t>Best small-business attorney for contract review in [your city]</t>
        </is>
      </c>
      <c r="C8" t="inlineStr">
        <is>
          <t>decision</t>
        </is>
      </c>
      <c r="D8" s="4" t="inlineStr">
        <is>
          <t>Local + specialism</t>
        </is>
      </c>
    </row>
    <row r="9">
      <c r="A9" t="inlineStr">
        <is>
          <t>Law firm</t>
        </is>
      </c>
      <c r="B9" s="4" t="inlineStr">
        <is>
          <t>What questions should I ask before hiring a business lawyer?</t>
        </is>
      </c>
      <c r="C9" t="inlineStr">
        <is>
          <t>consideration</t>
        </is>
      </c>
      <c r="D9" s="4" t="inlineStr">
        <is>
          <t>FAQ-style, high citation potential</t>
        </is>
      </c>
    </row>
    <row r="10">
      <c r="A10" t="inlineStr">
        <is>
          <t>Law firm</t>
        </is>
      </c>
      <c r="B10" s="4" t="inlineStr">
        <is>
          <t>How much does it cost to form an LLC with a lawyer?</t>
        </is>
      </c>
      <c r="C10" t="inlineStr">
        <is>
          <t>discovery</t>
        </is>
      </c>
      <c r="D10" s="4" t="inlineStr">
        <is>
          <t>Data-answerable question</t>
        </is>
      </c>
    </row>
    <row r="11">
      <c r="A11" t="inlineStr">
        <is>
          <t>HVAC / Plumber</t>
        </is>
      </c>
      <c r="B11" s="4" t="inlineStr">
        <is>
          <t>Best emergency plumber near [neighborhood]</t>
        </is>
      </c>
      <c r="C11" t="inlineStr">
        <is>
          <t>decision</t>
        </is>
      </c>
      <c r="D11" s="4" t="inlineStr">
        <is>
          <t>Home-services money query</t>
        </is>
      </c>
    </row>
    <row r="12">
      <c r="A12" t="inlineStr">
        <is>
          <t>HVAC / Plumber</t>
        </is>
      </c>
      <c r="B12" s="4" t="inlineStr">
        <is>
          <t>How do I choose a reliable HVAC contractor?</t>
        </is>
      </c>
      <c r="C12" t="inlineStr">
        <is>
          <t>consideration</t>
        </is>
      </c>
      <c r="D12" s="4" t="inlineStr">
        <is>
          <t>Trust-driven; checklist content wins</t>
        </is>
      </c>
    </row>
    <row r="13">
      <c r="A13" t="inlineStr">
        <is>
          <t>HVAC / Plumber</t>
        </is>
      </c>
      <c r="B13" s="4" t="inlineStr">
        <is>
          <t>Why is my AC blowing warm air and who can fix it in [city]?</t>
        </is>
      </c>
      <c r="C13" t="inlineStr">
        <is>
          <t>decision</t>
        </is>
      </c>
      <c r="D13" s="4" t="inlineStr">
        <is>
          <t>Problem + local</t>
        </is>
      </c>
    </row>
    <row r="14">
      <c r="A14" t="inlineStr">
        <is>
          <t>Restaurant</t>
        </is>
      </c>
      <c r="B14" s="4" t="inlineStr">
        <is>
          <t>Best [cuisine] restaurant in [neighborhood]</t>
        </is>
      </c>
      <c r="C14" t="inlineStr">
        <is>
          <t>decision</t>
        </is>
      </c>
      <c r="D14" s="4" t="inlineStr">
        <is>
          <t>Classic local AI query</t>
        </is>
      </c>
    </row>
    <row r="15">
      <c r="A15" t="inlineStr">
        <is>
          <t>Restaurant</t>
        </is>
      </c>
      <c r="B15" s="4" t="inlineStr">
        <is>
          <t>Where can I book a private dining room for a business dinner in [city]?</t>
        </is>
      </c>
      <c r="C15" t="inlineStr">
        <is>
          <t>decision</t>
        </is>
      </c>
      <c r="D15" s="4" t="inlineStr">
        <is>
          <t>Specific use-case</t>
        </is>
      </c>
    </row>
    <row r="16">
      <c r="A16" t="inlineStr">
        <is>
          <t>Restaurant</t>
        </is>
      </c>
      <c r="B16" s="4" t="inlineStr">
        <is>
          <t>Good restaurants in [neighborhood] for a group with dietary restrictions</t>
        </is>
      </c>
      <c r="C16" t="inlineStr">
        <is>
          <t>consideration</t>
        </is>
      </c>
      <c r="D16" s="4" t="inlineStr">
        <is>
          <t>Long-tail, specific</t>
        </is>
      </c>
    </row>
    <row r="17">
      <c r="A17" t="inlineStr">
        <is>
          <t>SaaS consultant</t>
        </is>
      </c>
      <c r="B17" s="4" t="inlineStr">
        <is>
          <t>Best HubSpot implementation consultant for SMBs</t>
        </is>
      </c>
      <c r="C17" t="inlineStr">
        <is>
          <t>discovery</t>
        </is>
      </c>
      <c r="D17" s="4" t="inlineStr">
        <is>
          <t>Software-specific niche</t>
        </is>
      </c>
    </row>
    <row r="18">
      <c r="A18" t="inlineStr">
        <is>
          <t>SaaS consultant</t>
        </is>
      </c>
      <c r="B18" s="4" t="inlineStr">
        <is>
          <t>How long does a typical CRM implementation take for a 20-person company?</t>
        </is>
      </c>
      <c r="C18" t="inlineStr">
        <is>
          <t>consideration</t>
        </is>
      </c>
      <c r="D18" s="4" t="inlineStr">
        <is>
          <t>Data-answerable, very citable</t>
        </is>
      </c>
    </row>
    <row r="19">
      <c r="A19" t="inlineStr">
        <is>
          <t>SaaS consultant</t>
        </is>
      </c>
      <c r="B19" s="4" t="inlineStr">
        <is>
          <t>What should I look for in a SaaS onboarding consultant?</t>
        </is>
      </c>
      <c r="C19" t="inlineStr">
        <is>
          <t>consideration</t>
        </is>
      </c>
      <c r="D19" s="4" t="inlineStr">
        <is>
          <t>'How to choose' content</t>
        </is>
      </c>
    </row>
    <row r="20">
      <c r="A20" t="inlineStr">
        <is>
          <t>Photographer</t>
        </is>
      </c>
      <c r="B20" s="4" t="inlineStr">
        <is>
          <t>How to find a commercial photographer for a product launch in [city]</t>
        </is>
      </c>
      <c r="C20" t="inlineStr">
        <is>
          <t>discovery</t>
        </is>
      </c>
      <c r="D20" s="4" t="inlineStr">
        <is>
          <t>Use-case + local</t>
        </is>
      </c>
    </row>
    <row r="21">
      <c r="A21" t="inlineStr">
        <is>
          <t>Photographer</t>
        </is>
      </c>
      <c r="B21" s="4" t="inlineStr">
        <is>
          <t>What should I ask a photographer before hiring them for brand work?</t>
        </is>
      </c>
      <c r="C21" t="inlineStr">
        <is>
          <t>consideration</t>
        </is>
      </c>
      <c r="D21" s="4" t="inlineStr">
        <is>
          <t>Strong GEO query — answer it in a post</t>
        </is>
      </c>
    </row>
    <row r="22">
      <c r="A22" t="inlineStr">
        <is>
          <t>Photographer</t>
        </is>
      </c>
      <c r="B22" s="4" t="inlineStr">
        <is>
          <t>Average cost of a brand photography session for a small business</t>
        </is>
      </c>
      <c r="C22" t="inlineStr">
        <is>
          <t>discovery</t>
        </is>
      </c>
      <c r="D22" s="4" t="inlineStr">
        <is>
          <t>Price/data question</t>
        </is>
      </c>
    </row>
    <row r="23">
      <c r="A23" t="inlineStr">
        <is>
          <t>Designer</t>
        </is>
      </c>
      <c r="B23" s="4" t="inlineStr">
        <is>
          <t>How to find a freelance designer for a small-business brand identity</t>
        </is>
      </c>
      <c r="C23" t="inlineStr">
        <is>
          <t>discovery</t>
        </is>
      </c>
      <c r="D23" s="4" t="inlineStr">
        <is>
          <t>Niche + use-case</t>
        </is>
      </c>
    </row>
    <row r="24">
      <c r="A24" t="inlineStr">
        <is>
          <t>Designer</t>
        </is>
      </c>
      <c r="B24" s="4" t="inlineStr">
        <is>
          <t>What's included in a brand identity package from a freelance designer?</t>
        </is>
      </c>
      <c r="C24" t="inlineStr">
        <is>
          <t>consideration</t>
        </is>
      </c>
      <c r="D24" s="4" t="inlineStr">
        <is>
          <t>Publish your package = get cited</t>
        </is>
      </c>
    </row>
    <row r="25">
      <c r="A25" t="inlineStr">
        <is>
          <t>Designer</t>
        </is>
      </c>
      <c r="B25" s="4" t="inlineStr">
        <is>
          <t>Freelance logo designer for a startup under [budget] in [city]</t>
        </is>
      </c>
      <c r="C25" t="inlineStr">
        <is>
          <t>decision</t>
        </is>
      </c>
      <c r="D25" s="4" t="inlineStr">
        <is>
          <t>Local + budget intent</t>
        </is>
      </c>
    </row>
    <row r="26">
      <c r="A26" t="inlineStr">
        <is>
          <t>Fitness / PT</t>
        </is>
      </c>
      <c r="B26" s="4" t="inlineStr">
        <is>
          <t>Best personal trainer for beginners in [neighborhood]</t>
        </is>
      </c>
      <c r="C26" t="inlineStr">
        <is>
          <t>decision</t>
        </is>
      </c>
      <c r="D26" s="4" t="inlineStr">
        <is>
          <t>Local + audience-specific</t>
        </is>
      </c>
    </row>
    <row r="27">
      <c r="A27" t="inlineStr">
        <is>
          <t>Fitness / PT</t>
        </is>
      </c>
      <c r="B27" s="4" t="inlineStr">
        <is>
          <t>How do I choose a personal trainer for weight loss?</t>
        </is>
      </c>
      <c r="C27" t="inlineStr">
        <is>
          <t>consideration</t>
        </is>
      </c>
      <c r="D27" s="4" t="inlineStr">
        <is>
          <t>Goal-driven, citable</t>
        </is>
      </c>
    </row>
    <row r="28">
      <c r="A28" t="inlineStr">
        <is>
          <t>Fitness / PT</t>
        </is>
      </c>
      <c r="B28" s="4" t="inlineStr">
        <is>
          <t>Personal trainer that offers online coaching for busy professionals</t>
        </is>
      </c>
      <c r="C28" t="inlineStr">
        <is>
          <t>discovery</t>
        </is>
      </c>
      <c r="D28" s="4" t="inlineStr">
        <is>
          <t>Niche differentiator</t>
        </is>
      </c>
    </row>
    <row r="29">
      <c r="A29" t="inlineStr">
        <is>
          <t>Real estate</t>
        </is>
      </c>
      <c r="B29" s="4" t="inlineStr">
        <is>
          <t>Best real-estate agent for first-time buyers in [city]</t>
        </is>
      </c>
      <c r="C29" t="inlineStr">
        <is>
          <t>decision</t>
        </is>
      </c>
      <c r="D29" s="4" t="inlineStr">
        <is>
          <t>Local + audience</t>
        </is>
      </c>
    </row>
    <row r="30">
      <c r="A30" t="inlineStr">
        <is>
          <t>Real estate</t>
        </is>
      </c>
      <c r="B30" s="4" t="inlineStr">
        <is>
          <t>What questions should I ask a realtor before listing my home?</t>
        </is>
      </c>
      <c r="C30" t="inlineStr">
        <is>
          <t>consideration</t>
        </is>
      </c>
      <c r="D30" s="4" t="inlineStr">
        <is>
          <t>FAQ content wins this</t>
        </is>
      </c>
    </row>
    <row r="31">
      <c r="A31" t="inlineStr">
        <is>
          <t>Real estate</t>
        </is>
      </c>
      <c r="B31" s="4" t="inlineStr">
        <is>
          <t>Real-estate agent who specializes in [neighborhood] condos</t>
        </is>
      </c>
      <c r="C31" t="inlineStr">
        <is>
          <t>decision</t>
        </is>
      </c>
      <c r="D31" s="4" t="inlineStr">
        <is>
          <t>Hyper-local specialism</t>
        </is>
      </c>
    </row>
    <row r="32">
      <c r="A32" t="inlineStr">
        <is>
          <t>(Cross-vertical)</t>
        </is>
      </c>
      <c r="B32" s="4" t="inlineStr">
        <is>
          <t>Alternatives to [the big chain / competitor in my category]</t>
        </is>
      </c>
      <c r="C32" t="inlineStr">
        <is>
          <t>consideration</t>
        </is>
      </c>
      <c r="D32" s="4" t="inlineStr">
        <is>
          <t>Reveals the AI's default names</t>
        </is>
      </c>
    </row>
    <row r="33">
      <c r="A33" t="inlineStr">
        <is>
          <t>(Cross-vertical)</t>
        </is>
      </c>
      <c r="B33" s="4" t="inlineStr">
        <is>
          <t>Who are the top-rated [your category] in [your city]?</t>
        </is>
      </c>
      <c r="C33" t="inlineStr">
        <is>
          <t>discovery</t>
        </is>
      </c>
      <c r="D33" s="4" t="inlineStr">
        <is>
          <t>The blunt discovery test</t>
        </is>
      </c>
    </row>
  </sheetData>
  <dataValidations count="1">
    <dataValidation sqref="C2:C200" showDropDown="0" showInputMessage="0" showErrorMessage="0" allowBlank="1" type="list">
      <formula1>"discovery,consideration,decision"</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5"/>
  <sheetViews>
    <sheetView showGridLines="0" workbookViewId="0">
      <pane ySplit="1" topLeftCell="A2" activePane="bottomLeft" state="frozen"/>
      <selection pane="bottomLeft" activeCell="A1" sqref="A1"/>
    </sheetView>
  </sheetViews>
  <sheetFormatPr baseColWidth="8" defaultRowHeight="15"/>
  <cols>
    <col width="7" customWidth="1" min="1" max="1"/>
    <col width="13" customWidth="1" min="2" max="2"/>
    <col width="55" customWidth="1" min="3" max="3"/>
    <col width="14" customWidth="1" min="4" max="4"/>
    <col width="9" customWidth="1" min="5" max="5"/>
    <col width="11" customWidth="1" min="6" max="6"/>
    <col width="40" customWidth="1" min="7" max="7"/>
    <col width="14" customWidth="1" min="8" max="8"/>
    <col width="28" customWidth="1" min="9" max="9"/>
    <col width="50" customWidth="1" min="10" max="10"/>
  </cols>
  <sheetData>
    <row r="1">
      <c r="A1" s="5" t="inlineStr">
        <is>
          <t>Week</t>
        </is>
      </c>
      <c r="B1" s="5" t="inlineStr">
        <is>
          <t>Date</t>
        </is>
      </c>
      <c r="C1" s="5" t="inlineStr">
        <is>
          <t>Query</t>
        </is>
      </c>
      <c r="D1" s="5" t="inlineStr">
        <is>
          <t>Engine</t>
        </is>
      </c>
      <c r="E1" s="5" t="inlineStr">
        <is>
          <t>Cited?</t>
        </is>
      </c>
      <c r="F1" s="5" t="inlineStr">
        <is>
          <t>Position</t>
        </is>
      </c>
      <c r="G1" s="5" t="inlineStr">
        <is>
          <t>Source URL cited</t>
        </is>
      </c>
      <c r="H1" s="5" t="inlineStr">
        <is>
          <t>Sentiment</t>
        </is>
      </c>
      <c r="I1" s="5" t="inlineStr">
        <is>
          <t>Competitor cited instead</t>
        </is>
      </c>
      <c r="J1" s="5" t="inlineStr">
        <is>
          <t>Notes</t>
        </is>
      </c>
    </row>
    <row r="2">
      <c r="A2" t="n">
        <v>1</v>
      </c>
      <c r="B2" t="inlineStr">
        <is>
          <t>2026-05-20</t>
        </is>
      </c>
      <c r="C2" s="4" t="inlineStr">
        <is>
          <t>Best Invisalign in [city] city centre</t>
        </is>
      </c>
      <c r="D2" t="inlineStr">
        <is>
          <t>Perplexity</t>
        </is>
      </c>
      <c r="E2" t="inlineStr">
        <is>
          <t>N</t>
        </is>
      </c>
      <c r="F2" t="inlineStr">
        <is>
          <t>none</t>
        </is>
      </c>
      <c r="G2" s="4" t="inlineStr"/>
      <c r="H2" t="inlineStr"/>
      <c r="I2" s="4" t="inlineStr">
        <is>
          <t>Clinic A; Clinic B</t>
        </is>
      </c>
      <c r="J2" s="4" t="inlineStr">
        <is>
          <t>(example — delete me) three other clinics named</t>
        </is>
      </c>
    </row>
    <row r="3">
      <c r="A3" t="n">
        <v>2</v>
      </c>
      <c r="B3" t="inlineStr">
        <is>
          <t>2026-05-27</t>
        </is>
      </c>
      <c r="C3" s="4" t="inlineStr">
        <is>
          <t>Best Invisalign in [city] city centre</t>
        </is>
      </c>
      <c r="D3" t="inlineStr">
        <is>
          <t>Perplexity</t>
        </is>
      </c>
      <c r="E3" t="inlineStr">
        <is>
          <t>N</t>
        </is>
      </c>
      <c r="F3" t="inlineStr">
        <is>
          <t>none</t>
        </is>
      </c>
      <c r="G3" s="4" t="inlineStr"/>
      <c r="H3" t="inlineStr"/>
      <c r="I3" s="4" t="inlineStr">
        <is>
          <t>Clinic A; Clinic B</t>
        </is>
      </c>
      <c r="J3" s="4" t="inlineStr">
        <is>
          <t>(example — delete me) same names, still no citation</t>
        </is>
      </c>
    </row>
    <row r="4">
      <c r="A4" t="n">
        <v>3</v>
      </c>
      <c r="B4" t="inlineStr">
        <is>
          <t>2026-06-03</t>
        </is>
      </c>
      <c r="C4" s="4" t="inlineStr">
        <is>
          <t>Best Invisalign in [city] city centre</t>
        </is>
      </c>
      <c r="D4" t="inlineStr">
        <is>
          <t>Perplexity</t>
        </is>
      </c>
      <c r="E4" t="inlineStr">
        <is>
          <t>Y</t>
        </is>
      </c>
      <c r="F4" t="inlineStr">
        <is>
          <t>3</t>
        </is>
      </c>
      <c r="G4" s="4" t="inlineStr">
        <is>
          <t>linkedin.com/in/yourprofile/posts</t>
        </is>
      </c>
      <c r="H4" t="inlineStr">
        <is>
          <t>positive</t>
        </is>
      </c>
      <c r="I4" s="4" t="inlineStr"/>
      <c r="J4" s="4" t="inlineStr">
        <is>
          <t>(example — delete me) cited after consistent posting</t>
        </is>
      </c>
    </row>
    <row r="5">
      <c r="A5" t="n">
        <v>3</v>
      </c>
      <c r="B5" t="inlineStr">
        <is>
          <t>2026-06-03</t>
        </is>
      </c>
      <c r="C5" s="4" t="inlineStr">
        <is>
          <t>What to ask before Invisalign</t>
        </is>
      </c>
      <c r="D5" t="inlineStr">
        <is>
          <t>ChatGPT</t>
        </is>
      </c>
      <c r="E5" t="inlineStr">
        <is>
          <t>Y</t>
        </is>
      </c>
      <c r="F5" t="inlineStr">
        <is>
          <t>list</t>
        </is>
      </c>
      <c r="G5" s="4" t="inlineStr">
        <is>
          <t>yoursite.com/faq</t>
        </is>
      </c>
      <c r="H5" t="inlineStr">
        <is>
          <t>positive</t>
        </is>
      </c>
      <c r="I5" s="4" t="inlineStr"/>
      <c r="J5" s="4" t="inlineStr">
        <is>
          <t>(example — delete me) FAQ post pulled in</t>
        </is>
      </c>
    </row>
  </sheetData>
  <conditionalFormatting sqref="A2:J1000">
    <cfRule type="expression" priority="1" dxfId="0" stopIfTrue="0">
      <formula>$E2="Y"</formula>
    </cfRule>
    <cfRule type="expression" priority="2" dxfId="1">
      <formula>$E2="N"</formula>
    </cfRule>
  </conditionalFormatting>
  <conditionalFormatting sqref="H2:H1000">
    <cfRule type="expression" priority="3" dxfId="2">
      <formula>$H2="inaccurate"</formula>
    </cfRule>
  </conditionalFormatting>
  <conditionalFormatting sqref="F2:F1000">
    <cfRule type="expression" priority="4" dxfId="3">
      <formula>$F2="1"</formula>
    </cfRule>
  </conditionalFormatting>
  <dataValidations count="4">
    <dataValidation sqref="D2:D1000" showDropDown="0" showInputMessage="0" showErrorMessage="0" allowBlank="1" type="list">
      <formula1>"ChatGPT,Claude,Perplexity,Gemini,Google AIO"</formula1>
    </dataValidation>
    <dataValidation sqref="E2:E1000" showDropDown="0" showInputMessage="0" showErrorMessage="0" allowBlank="1" type="list">
      <formula1>"Y,N"</formula1>
    </dataValidation>
    <dataValidation sqref="F2:F1000" showDropDown="0" showInputMessage="0" showErrorMessage="0" allowBlank="1" type="list">
      <formula1>"1,2,3,list,none"</formula1>
    </dataValidation>
    <dataValidation sqref="H2:H1000" showDropDown="0" showInputMessage="0" showErrorMessage="0" allowBlank="1" type="list">
      <formula1>"positive,neutral,negative,inaccurate"</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44"/>
  <sheetViews>
    <sheetView showGridLines="0" workbookViewId="0">
      <selection activeCell="A1" sqref="A1"/>
    </sheetView>
  </sheetViews>
  <sheetFormatPr baseColWidth="8" defaultRowHeight="15"/>
  <cols>
    <col width="34" customWidth="1" min="1" max="1"/>
    <col width="12" customWidth="1" min="2" max="2"/>
    <col width="12" customWidth="1" min="3" max="3"/>
    <col width="12" customWidth="1" min="4" max="4"/>
  </cols>
  <sheetData>
    <row r="1">
      <c r="A1" s="7" t="inlineStr">
        <is>
          <t>OVERALL</t>
        </is>
      </c>
    </row>
    <row r="2">
      <c r="A2" t="inlineStr">
        <is>
          <t>Total queries logged</t>
        </is>
      </c>
      <c r="B2">
        <f>COUNTA('Weekly Log'!$C$2:$C$1000)</f>
        <v/>
      </c>
    </row>
    <row r="3">
      <c r="A3" t="inlineStr">
        <is>
          <t>Times cited (Y)</t>
        </is>
      </c>
      <c r="B3">
        <f>COUNTIF('Weekly Log'!$E$2:$E$1000,"Y")</f>
        <v/>
      </c>
    </row>
    <row r="4">
      <c r="A4" t="inlineStr">
        <is>
          <t>Citation rate</t>
        </is>
      </c>
      <c r="B4" s="8">
        <f>IFERROR(B3/B2,0)</f>
        <v/>
      </c>
    </row>
    <row r="5">
      <c r="A5" t="inlineStr">
        <is>
          <t>Times not cited (N)</t>
        </is>
      </c>
      <c r="B5">
        <f>COUNTIF('Weekly Log'!$E$2:$E$1000,"N")</f>
        <v/>
      </c>
    </row>
    <row r="6">
      <c r="A6" t="inlineStr">
        <is>
          <t>Position-1 wins</t>
        </is>
      </c>
      <c r="B6">
        <f>COUNTIFS('Weekly Log'!$E$2:$E$1000,"Y",'Weekly Log'!$F$2:$F$1000,"1")</f>
        <v/>
      </c>
    </row>
    <row r="8">
      <c r="A8" s="7" t="inlineStr">
        <is>
          <t>Engine</t>
        </is>
      </c>
      <c r="B8" s="7" t="inlineStr">
        <is>
          <t>Logged</t>
        </is>
      </c>
      <c r="C8" s="7" t="inlineStr">
        <is>
          <t>Cited</t>
        </is>
      </c>
      <c r="D8" s="7" t="inlineStr">
        <is>
          <t>Citation rate</t>
        </is>
      </c>
    </row>
    <row r="9">
      <c r="A9" t="inlineStr">
        <is>
          <t>ChatGPT</t>
        </is>
      </c>
      <c r="B9">
        <f>COUNTIF('Weekly Log'!$D$2:$D$1000,$A9)</f>
        <v/>
      </c>
      <c r="C9">
        <f>COUNTIFS('Weekly Log'!$D$2:$D$1000,$A9,'Weekly Log'!$E$2:$E$1000,"Y")</f>
        <v/>
      </c>
      <c r="D9" s="8">
        <f>IFERROR(C9/B9,0)</f>
        <v/>
      </c>
    </row>
    <row r="10">
      <c r="A10" t="inlineStr">
        <is>
          <t>Claude</t>
        </is>
      </c>
      <c r="B10">
        <f>COUNTIF('Weekly Log'!$D$2:$D$1000,$A10)</f>
        <v/>
      </c>
      <c r="C10">
        <f>COUNTIFS('Weekly Log'!$D$2:$D$1000,$A10,'Weekly Log'!$E$2:$E$1000,"Y")</f>
        <v/>
      </c>
      <c r="D10" s="8">
        <f>IFERROR(C10/B10,0)</f>
        <v/>
      </c>
    </row>
    <row r="11">
      <c r="A11" t="inlineStr">
        <is>
          <t>Perplexity</t>
        </is>
      </c>
      <c r="B11">
        <f>COUNTIF('Weekly Log'!$D$2:$D$1000,$A11)</f>
        <v/>
      </c>
      <c r="C11">
        <f>COUNTIFS('Weekly Log'!$D$2:$D$1000,$A11,'Weekly Log'!$E$2:$E$1000,"Y")</f>
        <v/>
      </c>
      <c r="D11" s="8">
        <f>IFERROR(C11/B11,0)</f>
        <v/>
      </c>
    </row>
    <row r="12">
      <c r="A12" t="inlineStr">
        <is>
          <t>Gemini</t>
        </is>
      </c>
      <c r="B12">
        <f>COUNTIF('Weekly Log'!$D$2:$D$1000,$A12)</f>
        <v/>
      </c>
      <c r="C12">
        <f>COUNTIFS('Weekly Log'!$D$2:$D$1000,$A12,'Weekly Log'!$E$2:$E$1000,"Y")</f>
        <v/>
      </c>
      <c r="D12" s="8">
        <f>IFERROR(C12/B12,0)</f>
        <v/>
      </c>
    </row>
    <row r="13">
      <c r="A13" t="inlineStr">
        <is>
          <t>Google AIO</t>
        </is>
      </c>
      <c r="B13">
        <f>COUNTIF('Weekly Log'!$D$2:$D$1000,$A13)</f>
        <v/>
      </c>
      <c r="C13">
        <f>COUNTIFS('Weekly Log'!$D$2:$D$1000,$A13,'Weekly Log'!$E$2:$E$1000,"Y")</f>
        <v/>
      </c>
      <c r="D13" s="8">
        <f>IFERROR(C13/B13,0)</f>
        <v/>
      </c>
    </row>
    <row r="16">
      <c r="A16" s="7" t="inlineStr">
        <is>
          <t>Week</t>
        </is>
      </c>
      <c r="B16" s="7" t="inlineStr">
        <is>
          <t>Cited</t>
        </is>
      </c>
      <c r="C16" s="7" t="inlineStr">
        <is>
          <t>Citation rate</t>
        </is>
      </c>
    </row>
    <row r="17">
      <c r="A17" t="n">
        <v>1</v>
      </c>
      <c r="B17">
        <f>COUNTIFS('Weekly Log'!$A$2:$A$1000,$A17,'Weekly Log'!$E$2:$E$1000,"Y")</f>
        <v/>
      </c>
      <c r="C17" s="8">
        <f>IFERROR(B17/COUNTIFS('Weekly Log'!$A$2:$A$1000,$A17,'Weekly Log'!$C$2:$C$1000,"&lt;&gt;"),0)</f>
        <v/>
      </c>
    </row>
    <row r="18">
      <c r="A18" t="n">
        <v>2</v>
      </c>
      <c r="B18">
        <f>COUNTIFS('Weekly Log'!$A$2:$A$1000,$A18,'Weekly Log'!$E$2:$E$1000,"Y")</f>
        <v/>
      </c>
      <c r="C18" s="8">
        <f>IFERROR(B18/COUNTIFS('Weekly Log'!$A$2:$A$1000,$A18,'Weekly Log'!$C$2:$C$1000,"&lt;&gt;"),0)</f>
        <v/>
      </c>
    </row>
    <row r="19">
      <c r="A19" t="n">
        <v>3</v>
      </c>
      <c r="B19">
        <f>COUNTIFS('Weekly Log'!$A$2:$A$1000,$A19,'Weekly Log'!$E$2:$E$1000,"Y")</f>
        <v/>
      </c>
      <c r="C19" s="8">
        <f>IFERROR(B19/COUNTIFS('Weekly Log'!$A$2:$A$1000,$A19,'Weekly Log'!$C$2:$C$1000,"&lt;&gt;"),0)</f>
        <v/>
      </c>
    </row>
    <row r="20">
      <c r="A20" t="n">
        <v>4</v>
      </c>
      <c r="B20">
        <f>COUNTIFS('Weekly Log'!$A$2:$A$1000,$A20,'Weekly Log'!$E$2:$E$1000,"Y")</f>
        <v/>
      </c>
      <c r="C20" s="8">
        <f>IFERROR(B20/COUNTIFS('Weekly Log'!$A$2:$A$1000,$A20,'Weekly Log'!$C$2:$C$1000,"&lt;&gt;"),0)</f>
        <v/>
      </c>
    </row>
    <row r="21">
      <c r="A21" t="n">
        <v>5</v>
      </c>
      <c r="B21">
        <f>COUNTIFS('Weekly Log'!$A$2:$A$1000,$A21,'Weekly Log'!$E$2:$E$1000,"Y")</f>
        <v/>
      </c>
      <c r="C21" s="8">
        <f>IFERROR(B21/COUNTIFS('Weekly Log'!$A$2:$A$1000,$A21,'Weekly Log'!$C$2:$C$1000,"&lt;&gt;"),0)</f>
        <v/>
      </c>
    </row>
    <row r="22">
      <c r="A22" t="n">
        <v>6</v>
      </c>
      <c r="B22">
        <f>COUNTIFS('Weekly Log'!$A$2:$A$1000,$A22,'Weekly Log'!$E$2:$E$1000,"Y")</f>
        <v/>
      </c>
      <c r="C22" s="8">
        <f>IFERROR(B22/COUNTIFS('Weekly Log'!$A$2:$A$1000,$A22,'Weekly Log'!$C$2:$C$1000,"&lt;&gt;"),0)</f>
        <v/>
      </c>
    </row>
    <row r="23">
      <c r="A23" t="n">
        <v>7</v>
      </c>
      <c r="B23">
        <f>COUNTIFS('Weekly Log'!$A$2:$A$1000,$A23,'Weekly Log'!$E$2:$E$1000,"Y")</f>
        <v/>
      </c>
      <c r="C23" s="8">
        <f>IFERROR(B23/COUNTIFS('Weekly Log'!$A$2:$A$1000,$A23,'Weekly Log'!$C$2:$C$1000,"&lt;&gt;"),0)</f>
        <v/>
      </c>
    </row>
    <row r="24">
      <c r="A24" t="n">
        <v>8</v>
      </c>
      <c r="B24">
        <f>COUNTIFS('Weekly Log'!$A$2:$A$1000,$A24,'Weekly Log'!$E$2:$E$1000,"Y")</f>
        <v/>
      </c>
      <c r="C24" s="8">
        <f>IFERROR(B24/COUNTIFS('Weekly Log'!$A$2:$A$1000,$A24,'Weekly Log'!$C$2:$C$1000,"&lt;&gt;"),0)</f>
        <v/>
      </c>
    </row>
    <row r="26">
      <c r="A26" s="7" t="inlineStr">
        <is>
          <t>Share of Voice</t>
        </is>
      </c>
      <c r="B26" t="inlineStr"/>
    </row>
    <row r="27">
      <c r="A27" t="inlineStr">
        <is>
          <t>My citations (Y)</t>
        </is>
      </c>
      <c r="B27">
        <f>COUNTIF('Weekly Log'!$E$2:$E$1000,"Y")</f>
        <v/>
      </c>
    </row>
    <row r="28">
      <c r="A28" t="inlineStr">
        <is>
          <t>Queries where a competitor was cited</t>
        </is>
      </c>
      <c r="B28">
        <f>COUNTIF('Weekly Log'!$I$2:$I$1000,"?*")</f>
        <v/>
      </c>
    </row>
    <row r="29">
      <c r="A29" t="inlineStr">
        <is>
          <t>My share of voice</t>
        </is>
      </c>
      <c r="B29" s="8">
        <f>IFERROR(B27/(B27+B28),0)</f>
        <v/>
      </c>
    </row>
    <row r="31">
      <c r="A31" s="2" t="inlineStr">
        <is>
          <t>(type competitor names below)</t>
        </is>
      </c>
    </row>
    <row r="32">
      <c r="B32">
        <f>IF($A32="","",COUNTIF('Weekly Log'!$I$2:$I$1000,"*"&amp;$A32&amp;"*"))</f>
        <v/>
      </c>
    </row>
    <row r="33">
      <c r="B33">
        <f>IF($A33="","",COUNTIF('Weekly Log'!$I$2:$I$1000,"*"&amp;$A33&amp;"*"))</f>
        <v/>
      </c>
    </row>
    <row r="34">
      <c r="B34">
        <f>IF($A34="","",COUNTIF('Weekly Log'!$I$2:$I$1000,"*"&amp;$A34&amp;"*"))</f>
        <v/>
      </c>
    </row>
    <row r="36">
      <c r="A36" s="7" t="inlineStr">
        <is>
          <t>Sentiment</t>
        </is>
      </c>
      <c r="B36" s="7" t="inlineStr">
        <is>
          <t>Count</t>
        </is>
      </c>
      <c r="C36" s="7" t="inlineStr">
        <is>
          <t>%</t>
        </is>
      </c>
    </row>
    <row r="37">
      <c r="A37" t="inlineStr">
        <is>
          <t>positive</t>
        </is>
      </c>
      <c r="B37">
        <f>COUNTIF('Weekly Log'!$H$2:$H$1000,$A37)</f>
        <v/>
      </c>
      <c r="C37" s="8">
        <f>IFERROR(B37/SUM($B$37:$B$40),0)</f>
        <v/>
      </c>
    </row>
    <row r="38">
      <c r="A38" t="inlineStr">
        <is>
          <t>neutral</t>
        </is>
      </c>
      <c r="B38">
        <f>COUNTIF('Weekly Log'!$H$2:$H$1000,$A38)</f>
        <v/>
      </c>
      <c r="C38" s="8">
        <f>IFERROR(B38/SUM($B$37:$B$40),0)</f>
        <v/>
      </c>
    </row>
    <row r="39">
      <c r="A39" t="inlineStr">
        <is>
          <t>negative</t>
        </is>
      </c>
      <c r="B39">
        <f>COUNTIF('Weekly Log'!$H$2:$H$1000,$A39)</f>
        <v/>
      </c>
      <c r="C39" s="8">
        <f>IFERROR(B39/SUM($B$37:$B$40),0)</f>
        <v/>
      </c>
    </row>
    <row r="40">
      <c r="A40" t="inlineStr">
        <is>
          <t>inaccurate</t>
        </is>
      </c>
      <c r="B40">
        <f>COUNTIF('Weekly Log'!$H$2:$H$1000,$A40)</f>
        <v/>
      </c>
      <c r="C40" s="8">
        <f>IFERROR(B40/SUM($B$37:$B$40),0)</f>
        <v/>
      </c>
    </row>
    <row r="42">
      <c r="A42" s="9">
        <f>IF(B40&gt;0,"⚠ "&amp;B40&amp;" inaccurate citation(s) — fix your content/profile","No inaccuracies flagged")</f>
        <v/>
      </c>
    </row>
    <row r="44">
      <c r="A44" s="6" t="inlineStr">
        <is>
          <t>Outgrown the spreadsheet? TrustIndex AI monitors all 5 engines automatically, scores your AI visibility, and benchmarks competitors. Start free at trustindexai.com.</t>
        </is>
      </c>
    </row>
  </sheetData>
  <conditionalFormatting sqref="B4">
    <cfRule type="colorScale" priority="1">
      <colorScale>
        <cfvo type="num" val="0"/>
        <cfvo type="num" val="0.2"/>
        <cfvo type="num" val="0.4"/>
        <color rgb="00FBE3E1"/>
        <color rgb="00FFE8B3"/>
        <color rgb="00D5F5E3"/>
      </colorScale>
    </cfRule>
  </conditionalFormatting>
  <conditionalFormatting sqref="D9:D13">
    <cfRule type="dataBar" priority="2">
      <dataBar>
        <cfvo type="num" val="0"/>
        <cfvo type="num" val="1"/>
        <color rgb="000A7E5A"/>
      </dataBar>
    </cfRule>
  </conditionalFormatting>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2026-06-24T11:58:13Z</dcterms:created>
  <dcterms:modified xsi:type="dcterms:W3CDTF">2026-06-24T11:58:13Z</dcterms:modified>
</cp:coreProperties>
</file>